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205" yWindow="495" windowWidth="14595" windowHeight="12030"/>
  </bookViews>
  <sheets>
    <sheet name="ΠΑΡΟΥΣΙΟΛΟΓΙΟ" sheetId="2" r:id="rId1"/>
  </sheets>
  <externalReferences>
    <externalReference r:id="rId2"/>
  </externalReferences>
  <definedNames>
    <definedName name="Logo">INDIRECT([1]Report!$C$3)</definedName>
    <definedName name="logos">INDEX(ΠΑΡΟΥΣΙΟΛΟΓΙΟ!$EA$63:$EA$75,MATCH(ΠΑΡΟΥΣΙΟΛΟΓΙΟ!$C$3,ΠΑΡΟΥΣΙΟΛΟΓΙΟ!$BA$63:$BA$75,0))</definedName>
    <definedName name="_xlnm.Print_Area" localSheetId="0">ΠΑΡΟΥΣΙΟΛΟΓΙΟ!$B$5:$I$53</definedName>
  </definedNames>
  <calcPr calcId="125725"/>
</workbook>
</file>

<file path=xl/calcChain.xml><?xml version="1.0" encoding="utf-8"?>
<calcChain xmlns="http://schemas.openxmlformats.org/spreadsheetml/2006/main">
  <c r="B5" i="2"/>
  <c r="B9"/>
  <c r="B8"/>
  <c r="F7"/>
  <c r="B7"/>
  <c r="I6"/>
  <c r="F6"/>
  <c r="E11"/>
  <c r="H11"/>
  <c r="C12"/>
  <c r="B12" s="1"/>
  <c r="B43"/>
  <c r="G43"/>
  <c r="C13" l="1"/>
  <c r="C14" s="1"/>
  <c r="B14" s="1"/>
  <c r="C15" l="1"/>
  <c r="B15" s="1"/>
  <c r="B13"/>
  <c r="C16" l="1"/>
  <c r="B16" s="1"/>
  <c r="C17" l="1"/>
  <c r="C18" s="1"/>
  <c r="B17" l="1"/>
  <c r="C19"/>
  <c r="B18"/>
  <c r="B19" l="1"/>
  <c r="C20"/>
  <c r="C21" l="1"/>
  <c r="B20"/>
  <c r="B21" l="1"/>
  <c r="C22"/>
  <c r="C23" l="1"/>
  <c r="B22"/>
  <c r="B23" l="1"/>
  <c r="C24"/>
  <c r="C25" l="1"/>
  <c r="B24"/>
  <c r="B25" l="1"/>
  <c r="C26"/>
  <c r="C27" l="1"/>
  <c r="B26"/>
  <c r="B27" l="1"/>
  <c r="C28"/>
  <c r="C29" l="1"/>
  <c r="B28"/>
  <c r="B29" l="1"/>
  <c r="C30"/>
  <c r="C31" l="1"/>
  <c r="B30"/>
  <c r="C32" l="1"/>
  <c r="B31"/>
  <c r="C33" l="1"/>
  <c r="B32"/>
  <c r="B33" l="1"/>
  <c r="C34"/>
  <c r="C35" l="1"/>
  <c r="B34"/>
  <c r="B35" l="1"/>
  <c r="C36"/>
  <c r="C37" l="1"/>
  <c r="B36"/>
  <c r="B37" l="1"/>
  <c r="C38"/>
  <c r="C39" l="1"/>
  <c r="B38"/>
  <c r="B39" l="1"/>
  <c r="C40"/>
  <c r="C41" l="1"/>
  <c r="B40"/>
  <c r="B41" l="1"/>
  <c r="C42"/>
  <c r="B42" s="1"/>
</calcChain>
</file>

<file path=xl/sharedStrings.xml><?xml version="1.0" encoding="utf-8"?>
<sst xmlns="http://schemas.openxmlformats.org/spreadsheetml/2006/main" count="118" uniqueCount="67">
  <si>
    <t>ΜΗΝΑΣ</t>
  </si>
  <si>
    <t>ΕΤΟΣ</t>
  </si>
  <si>
    <t>ΗΜΕΡΟΜΗΝΙΑ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</si>
  <si>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</si>
  <si>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</si>
  <si>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</si>
  <si>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</si>
  <si>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</si>
  <si>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</si>
  <si>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</si>
  <si>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</si>
  <si>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 xml:space="preserve">ΗΜΕΡΑ </t>
  </si>
  <si>
    <t>ΠΡΑΞΗ</t>
  </si>
  <si>
    <t>ΣΥΝΤΟΜΟΣ ΤΙΤΛΟΣ</t>
  </si>
  <si>
    <t>ΛΟΓΟΤΥΠΟ</t>
  </si>
  <si>
    <t>ΔΙΕΥΘΥΝΣΗ</t>
  </si>
  <si>
    <t>ΣΧΟΛΕΙΟ</t>
  </si>
  <si>
    <t>ΚΩΔΙΚΟΣ ΣΧΟΛΕΙΟΥ</t>
  </si>
  <si>
    <t>ΤΑΧΥΔΡΟΜΙΚΗ ΔΙΕΥΘΥΝΣΗ ΣΧΟΛΕΙΟΥ</t>
  </si>
  <si>
    <t>ΤΗΛΕΦΩΝΟ</t>
  </si>
  <si>
    <t>FAX</t>
  </si>
  <si>
    <t>e-mail</t>
  </si>
  <si>
    <t>ΟΝ/ΜΟ ΔΙΕΥΘΥΝΤΗ</t>
  </si>
  <si>
    <t>Ονοματεπώνυμο Διευθυντή του Σχολείου:</t>
  </si>
  <si>
    <t>ΟΝ/ΜΟ ΕΚΠΑΙΔΕΥΤΙΚΟΥ</t>
  </si>
  <si>
    <t>ΕΙΔΙΚΟΤΗΤΑ</t>
  </si>
  <si>
    <t>ΑΦΜ</t>
  </si>
  <si>
    <t>ΟΔΗΓΙΕΣ</t>
  </si>
  <si>
    <t>ΒΕΒΑΙΩΣΗ</t>
  </si>
  <si>
    <t>Δ/νση …./θμιας Εκπ/σης:</t>
  </si>
  <si>
    <t xml:space="preserve">ΕΚΟ </t>
  </si>
  <si>
    <t>ΕΤΟΣ :</t>
  </si>
  <si>
    <t>ΜΗΝΑΣ:</t>
  </si>
  <si>
    <t xml:space="preserve">ΑΙΤΙΟΛΟΓΙΑ
(ΕΙΔΟΣ ΑΔΕΙΑΣ / ΑΠΕΡΓΙΑ / ΣΤΑΣΗ ΕΡΓΑΣΙΑΣ/ΑΠΟΥΣΙΑ)
</t>
  </si>
  <si>
    <t xml:space="preserve">ΑΙΤΙΟΛΟΓΙΑ
</t>
  </si>
  <si>
    <t>ΔΙΕΥΚΡΙΝΙΣΕΙΣ</t>
  </si>
  <si>
    <t>Ονοματεπώνυμο Αναπληρωτή ΕΕΠ:</t>
  </si>
  <si>
    <t>ΕΝΙΣΧΥΤΙΚΗ ΔΙΔΑΣΚΑΛΙΑ</t>
  </si>
  <si>
    <t>Δ/νση Β/θμιας Εκπ/σης:</t>
  </si>
  <si>
    <t>ΑΡΓΙΕΣ ΗΜΕΡΟΜΗΝΙΕΣ</t>
  </si>
  <si>
    <t>Ονοματεπώνυμο Υ.Σ.Κ.Α.Ε.:</t>
  </si>
  <si>
    <t>Ονοματεπώνυμο  εκπαιδευτικού:</t>
  </si>
  <si>
    <t>Ονοματεπώνυμο  Εκπαιδευτικού/ΕΕΠ:</t>
  </si>
  <si>
    <t xml:space="preserve">        Ο/Η αναπληρωτής/τρια, ωρομίσθιος/α εκπαιδευτικός 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</si>
  <si>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 xml:space="preserve">        Ο/Η αναπληρωτής/τρια εκπαιδευτικός/ΕΕΠ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</si>
  <si>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>ΕΝΙΣΧΥΣΗ ΥΠΟΣΤΗΡΙΚΤΙΚΩΝ ΔΟΜΩΝ (ΣΜΕΑΕ)</t>
  </si>
  <si>
    <t xml:space="preserve">        Ο/Η αναπληρωτής/τρια εκπαιδευτικός/ΕΕΠ 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</si>
  <si>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>ΠΔΕ</t>
  </si>
  <si>
    <t>Διεύθυνση Δευτεροβάθμιας Εκπαίδευσης Δυτικής Θεσσαλονίκης</t>
  </si>
  <si>
    <r>
      <t>Έργο :</t>
    </r>
    <r>
      <rPr>
        <sz val="7"/>
        <color indexed="8"/>
        <rFont val="Times New Roman"/>
        <family val="1"/>
        <charset val="161"/>
      </rPr>
      <t>  </t>
    </r>
    <r>
      <rPr>
        <sz val="11"/>
        <color theme="1"/>
        <rFont val="Calibri"/>
        <family val="2"/>
        <charset val="161"/>
        <scheme val="minor"/>
      </rPr>
      <t xml:space="preserve">«ΕΝΙΣΧΥΤΙΚΗ ΔΙΔΑΣΚΑΛΙΑ ΣΤΗ ΔΕΥΤΕΡΟΒΑΘΜΙΑ ΕΚΠΑΙΔΕΥΣΗ, ΣΧΟΛΙΚΟ ΕΤΟΣ 2019-20» με κωδικό ΟΠΣ _________, του Ε.Π. «Ανάπτυξη Ανθρώπινου Δυναμικού, Εκπαίδευση και Διά Βίου Μάθηση 2014-2020» </t>
    </r>
  </si>
  <si>
    <t>ΩΡΟΛΟΓΙΟ ΠΡΟΓΡΑΜΜΑ</t>
  </si>
  <si>
    <t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εκπ/κού/ΕΕΠ. Επίσης, δηλώνεται υπεύθυνα ότι η στήλη ΩΡΟΛΟΓΙΟ ΠΡΟΓΡΑΜΜΑ είναι σύμφωνη με το εγκεκριμένο ωρολόγιο πρόγραμμα του σχολείου.
Ο/Η ΔΙΕΥΘΥΝΤΗΣ/ΝΤΡΙΑ</t>
  </si>
  <si>
    <t>ΠΕΠ</t>
  </si>
  <si>
    <t xml:space="preserve">         Ο/Η αναπληρωτής/τρια ΕΕΠ/ΕΒΠ
                 (Υπογραφή)</t>
  </si>
  <si>
    <t>Σχολείο/Κ.Ε.Σ.Υ.:</t>
  </si>
  <si>
    <t>Κωδικός Σχολείου/Κ.Ε.Σ.Υ.:</t>
  </si>
  <si>
    <t>Ταχ. Δ/νση Σχολείου/Κ.Ε.Σ.Υ.:</t>
  </si>
  <si>
    <t>Τηλ. Σχολείου/Κ.Ε.Σ.Υ.:</t>
  </si>
  <si>
    <t>Ονοματεπώνυμο Διευθυντή του Σχολείου/Προϊσταμένου Κ.Ε.Σ.Υ.:</t>
  </si>
  <si>
    <t>Ονοματεπώνυμο  εκπαιδευτικού/ΕΕΠ/ΕΒΠ:</t>
  </si>
  <si>
    <t xml:space="preserve">        Ο/Η αναπληρωτής/τρια εκπαιδευτικός/ΕΕΠ/ΕΒΠ                                                                                                                                                                                              
 (Υπογραφή)    </t>
  </si>
  <si>
    <t>Βεβαιώνεται ότι οι ημέρες &amp; οι ώρες απασχόλησης στη σχολική μονάδα/Κ.Ε.Σ.Υ.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σχολείου/Κ.Ε.Σ.Υ.
Ο/Η ΔΙΕΥΘΥΝΤΗΣ/ΝΤΡΙΑ / Προϊστάμενος/η Κ.Ε.Σ.Υ.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</si>
  <si>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 ΕΕΠ/ΕΒΠ. Επίσης, δηλώνεται υπεύθυνα ότι η στήλη ΩΡΟΛΟΓΙΟ ΠΡΟΓΡΑΜΜΑ είναι σύμφωνη με το εγκεκριμένο ωρολόγιο πρόγραμμα του σχολείου.
                   Ο/Η ΔΙΕΥΘΥΝΤΗΣ/ΝΤΡΙΑ
</t>
  </si>
  <si>
    <t>Έργο : Ένταξη ευάλωτων κοινωνικών ομάδων (ΕΚΟ) στα σχολεία-Τάξεις Υποδοχής, σχολικό έτος 2020-2021» με κωδικό ΟΠΣ 5069864, του Ε.Π. «Ανάπτυξη Ανθρώπινου Δυναμικού, Εκπαίδευση και Δια Βίου Μάθηση 2014-2020», ΕΣΠΑ 2014-2020</t>
  </si>
  <si>
    <t>Έργο: «ΕΝΙΣΧΥΣΗ ΥΠΟΣΤΗΡΙΚΤΙΚΩΝ ΔΟΜΩΝ ΕΚΠΑΙΔΕΥΣΗΣ 2020-2021», με κωδικό ΟΠΣ: 5069632, στο Επιχειρησιακό Πρόγραμμα «Ανάπτυξη Ανθρώπινου Δυναμικού, Εκπαίδευση και Δια Βίου Μάθηση 2014-2020» ΕΣΠΑ 2014-2020</t>
  </si>
  <si>
    <t>Έργο: «Εξειδικευμένη εκπαιδευτική υποστήριξη για την ένταξη μαθητών με αναπηρία ή/και ειδικές εκπαιδευτικές ανάγκες (έτους 2020-2021)», με κωδικό ΟΠΣ 5066831, στο Επιχειρησιακό Πρόγραμμα «Κεντρική Μακεδονία»</t>
  </si>
  <si>
    <t>«ΠΛΗΡΩΜΗ ΑΝΑΠΛΗΡΩΤΩΝ ΚΑΙ ΩΡΟΜΙΣΘΙΩΝ ΕΚΠΑΙΔΕΥΤΙΚΩΝ, ΚΑΘΩΣ ΚΑΙ ΕΙΔΙΚΟΥ ΕΚΠΑΙΔΕΥΤΙΚΟΥ ΚΑΙ ΒΟΗΘΗΤΙΚΟΥ ΠΡΟΣΩΠΙΚΟΥ (ΕΕΠ-ΕΒΠ) ΤΟΥ ΥΠΟΥΡΓΕΙΟΥ ΠΑΙΔΕΙΑΣ ΚΑΙ ΘΡΗΣΚΕΥΜΑΤΩΝ ΒΑΣΕΙ ΤΟΥ ΑΡ. 47 ΤΟΥ Ν. 4692/2020 (Α ́111), Π.Κ. 2014ΣΕ04700000»,  Σχολικό  Έτος 2020-2021.</t>
  </si>
</sst>
</file>

<file path=xl/styles.xml><?xml version="1.0" encoding="utf-8"?>
<styleSheet xmlns="http://schemas.openxmlformats.org/spreadsheetml/2006/main">
  <numFmts count="1">
    <numFmt numFmtId="164" formatCode="[$-408]ddd"/>
  </numFmts>
  <fonts count="14">
    <font>
      <sz val="11"/>
      <color theme="1"/>
      <name val="Calibri"/>
      <family val="2"/>
      <charset val="161"/>
      <scheme val="minor"/>
    </font>
    <font>
      <sz val="7"/>
      <color indexed="8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BEE3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0" xfId="0" applyAlignment="1"/>
    <xf numFmtId="0" fontId="3" fillId="0" borderId="0" xfId="0" applyFont="1" applyAlignment="1">
      <alignment vertical="center"/>
    </xf>
    <xf numFmtId="0" fontId="4" fillId="2" borderId="1" xfId="0" applyFont="1" applyFill="1" applyBorder="1"/>
    <xf numFmtId="0" fontId="5" fillId="3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6" xfId="0" applyNumberFormat="1" applyFont="1" applyBorder="1" applyAlignment="1" applyProtection="1">
      <alignment horizontal="center" vertical="center" wrapText="1"/>
      <protection locked="0"/>
    </xf>
    <xf numFmtId="14" fontId="6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4" fontId="0" fillId="0" borderId="0" xfId="0" applyNumberFormat="1" applyProtection="1"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cid:image001.jpg@01D39E8C.CAE56E40" TargetMode="External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130</xdr:col>
      <xdr:colOff>41564</xdr:colOff>
      <xdr:row>64</xdr:row>
      <xdr:rowOff>0</xdr:rowOff>
    </xdr:from>
    <xdr:to>
      <xdr:col>130</xdr:col>
      <xdr:colOff>4995949</xdr:colOff>
      <xdr:row>64</xdr:row>
      <xdr:rowOff>714895</xdr:rowOff>
    </xdr:to>
    <xdr:pic>
      <xdr:nvPicPr>
        <xdr:cNvPr id="2147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757571" y="14713527"/>
          <a:ext cx="4954385" cy="714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49876</xdr:colOff>
      <xdr:row>63</xdr:row>
      <xdr:rowOff>58189</xdr:rowOff>
    </xdr:from>
    <xdr:to>
      <xdr:col>130</xdr:col>
      <xdr:colOff>5004262</xdr:colOff>
      <xdr:row>63</xdr:row>
      <xdr:rowOff>781396</xdr:rowOff>
    </xdr:to>
    <xdr:pic>
      <xdr:nvPicPr>
        <xdr:cNvPr id="2148" name="Εικόνα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765884" y="14015258"/>
          <a:ext cx="4954385" cy="698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16625</xdr:colOff>
      <xdr:row>62</xdr:row>
      <xdr:rowOff>16625</xdr:rowOff>
    </xdr:from>
    <xdr:to>
      <xdr:col>130</xdr:col>
      <xdr:colOff>4971011</xdr:colOff>
      <xdr:row>62</xdr:row>
      <xdr:rowOff>739833</xdr:rowOff>
    </xdr:to>
    <xdr:pic>
      <xdr:nvPicPr>
        <xdr:cNvPr id="2149" name="Εικόνα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732633" y="13217236"/>
          <a:ext cx="4954385" cy="723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130</xdr:col>
      <xdr:colOff>8313</xdr:colOff>
      <xdr:row>70</xdr:row>
      <xdr:rowOff>41564</xdr:rowOff>
    </xdr:from>
    <xdr:to>
      <xdr:col>130</xdr:col>
      <xdr:colOff>4729942</xdr:colOff>
      <xdr:row>71</xdr:row>
      <xdr:rowOff>0</xdr:rowOff>
    </xdr:to>
    <xdr:pic>
      <xdr:nvPicPr>
        <xdr:cNvPr id="2150" name="Εικόνα 3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724320" y="19451782"/>
          <a:ext cx="4721629" cy="714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130</xdr:col>
      <xdr:colOff>16625</xdr:colOff>
      <xdr:row>68</xdr:row>
      <xdr:rowOff>74815</xdr:rowOff>
    </xdr:from>
    <xdr:to>
      <xdr:col>130</xdr:col>
      <xdr:colOff>4763193</xdr:colOff>
      <xdr:row>69</xdr:row>
      <xdr:rowOff>33252</xdr:rowOff>
    </xdr:to>
    <xdr:pic>
      <xdr:nvPicPr>
        <xdr:cNvPr id="2151" name="Εικόνα 35" descr="I:\Μονάδα Β3\ΕΡΓΑ ΕΣΠΑ\ΠΕΠ\ΛΟΓΟΤΥΠΑ ΕΚΤ\pep_ionion_nison_14-20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732633" y="17972116"/>
          <a:ext cx="4746567" cy="714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130</xdr:col>
      <xdr:colOff>41564</xdr:colOff>
      <xdr:row>69</xdr:row>
      <xdr:rowOff>116378</xdr:rowOff>
    </xdr:from>
    <xdr:to>
      <xdr:col>130</xdr:col>
      <xdr:colOff>4829695</xdr:colOff>
      <xdr:row>70</xdr:row>
      <xdr:rowOff>74815</xdr:rowOff>
    </xdr:to>
    <xdr:pic>
      <xdr:nvPicPr>
        <xdr:cNvPr id="2152" name="Εικόνα 36" descr="cid:image001.jpg@01D39E8C.CAE56E40"/>
        <xdr:cNvPicPr>
          <a:picLocks noChangeAspect="1"/>
        </xdr:cNvPicPr>
      </xdr:nvPicPr>
      <xdr:blipFill>
        <a:blip xmlns:r="http://schemas.openxmlformats.org/officeDocument/2006/relationships" r:embed="rId4" r:link="rId5" cstate="print"/>
        <a:srcRect/>
        <a:stretch>
          <a:fillRect/>
        </a:stretch>
      </xdr:blipFill>
      <xdr:spPr bwMode="auto">
        <a:xfrm>
          <a:off x="171757571" y="18770138"/>
          <a:ext cx="4788131" cy="714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130</xdr:col>
      <xdr:colOff>0</xdr:colOff>
      <xdr:row>67</xdr:row>
      <xdr:rowOff>0</xdr:rowOff>
    </xdr:from>
    <xdr:to>
      <xdr:col>130</xdr:col>
      <xdr:colOff>4621876</xdr:colOff>
      <xdr:row>67</xdr:row>
      <xdr:rowOff>723207</xdr:rowOff>
    </xdr:to>
    <xdr:pic>
      <xdr:nvPicPr>
        <xdr:cNvPr id="2153" name="Εικόνα 38" descr="\\10.1.71.14\eggrafa\Μονάδα Β3\ΕΡΓΑ ΕΣΠΑ\ΠΕΠ\ΛΟΓΟΤΥΠΑ ΕΚΤ\pep_ipirou_14-20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716007" y="17140844"/>
          <a:ext cx="4621877" cy="723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91440</xdr:colOff>
      <xdr:row>71</xdr:row>
      <xdr:rowOff>182880</xdr:rowOff>
    </xdr:from>
    <xdr:to>
      <xdr:col>131</xdr:col>
      <xdr:colOff>41564</xdr:colOff>
      <xdr:row>71</xdr:row>
      <xdr:rowOff>906087</xdr:rowOff>
    </xdr:to>
    <xdr:pic>
      <xdr:nvPicPr>
        <xdr:cNvPr id="2154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807447" y="20349556"/>
          <a:ext cx="4954386" cy="8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49876</xdr:colOff>
      <xdr:row>72</xdr:row>
      <xdr:rowOff>49876</xdr:rowOff>
    </xdr:from>
    <xdr:to>
      <xdr:col>130</xdr:col>
      <xdr:colOff>5004262</xdr:colOff>
      <xdr:row>72</xdr:row>
      <xdr:rowOff>764771</xdr:rowOff>
    </xdr:to>
    <xdr:pic>
      <xdr:nvPicPr>
        <xdr:cNvPr id="2155" name="Εικόνα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765884" y="20407745"/>
          <a:ext cx="4954385" cy="141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99753</xdr:colOff>
      <xdr:row>73</xdr:row>
      <xdr:rowOff>49876</xdr:rowOff>
    </xdr:from>
    <xdr:to>
      <xdr:col>131</xdr:col>
      <xdr:colOff>49876</xdr:colOff>
      <xdr:row>73</xdr:row>
      <xdr:rowOff>773084</xdr:rowOff>
    </xdr:to>
    <xdr:pic>
      <xdr:nvPicPr>
        <xdr:cNvPr id="2156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815760" y="20598938"/>
          <a:ext cx="4954385" cy="141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130</xdr:col>
      <xdr:colOff>41564</xdr:colOff>
      <xdr:row>74</xdr:row>
      <xdr:rowOff>49876</xdr:rowOff>
    </xdr:from>
    <xdr:to>
      <xdr:col>130</xdr:col>
      <xdr:colOff>5004262</xdr:colOff>
      <xdr:row>74</xdr:row>
      <xdr:rowOff>764771</xdr:rowOff>
    </xdr:to>
    <xdr:pic>
      <xdr:nvPicPr>
        <xdr:cNvPr id="2157" name="Εικόνα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757571" y="20790131"/>
          <a:ext cx="4962698" cy="141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130</xdr:col>
      <xdr:colOff>0</xdr:colOff>
      <xdr:row>66</xdr:row>
      <xdr:rowOff>0</xdr:rowOff>
    </xdr:from>
    <xdr:to>
      <xdr:col>130</xdr:col>
      <xdr:colOff>5312784</xdr:colOff>
      <xdr:row>66</xdr:row>
      <xdr:rowOff>1097280</xdr:rowOff>
    </xdr:to>
    <xdr:pic>
      <xdr:nvPicPr>
        <xdr:cNvPr id="14" name="13 - Εικόνα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1840698" y="16492451"/>
          <a:ext cx="5779509" cy="1097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>
    <pageSetUpPr fitToPage="1"/>
  </sheetPr>
  <dimension ref="B1:EA108"/>
  <sheetViews>
    <sheetView tabSelected="1" workbookViewId="0">
      <selection activeCell="C3" sqref="C3:F3"/>
    </sheetView>
  </sheetViews>
  <sheetFormatPr defaultRowHeight="15"/>
  <cols>
    <col min="2" max="2" width="6" customWidth="1"/>
    <col min="3" max="3" width="11.875" customWidth="1"/>
    <col min="4" max="4" width="13.5" customWidth="1"/>
    <col min="5" max="5" width="17.5" customWidth="1"/>
    <col min="6" max="6" width="19.375" customWidth="1"/>
    <col min="7" max="7" width="1.5" hidden="1" customWidth="1"/>
    <col min="8" max="8" width="9.375" customWidth="1"/>
    <col min="9" max="9" width="22.875" customWidth="1"/>
    <col min="13" max="52" width="9.125" customWidth="1"/>
    <col min="53" max="53" width="39.375" style="16" customWidth="1"/>
    <col min="54" max="72" width="60.625" style="16" customWidth="1"/>
    <col min="73" max="73" width="63.625" style="16" customWidth="1"/>
    <col min="74" max="130" width="9.125" customWidth="1"/>
    <col min="131" max="131" width="79.625" customWidth="1"/>
    <col min="132" max="132" width="9.125" customWidth="1"/>
  </cols>
  <sheetData>
    <row r="1" spans="2:9">
      <c r="B1" s="4" t="s">
        <v>1</v>
      </c>
      <c r="C1" s="5">
        <v>2020</v>
      </c>
      <c r="D1" s="1"/>
    </row>
    <row r="2" spans="2:9">
      <c r="B2" s="4" t="s">
        <v>0</v>
      </c>
      <c r="C2" s="5">
        <v>9</v>
      </c>
      <c r="D2" s="1"/>
    </row>
    <row r="3" spans="2:9">
      <c r="B3" s="4" t="s">
        <v>12</v>
      </c>
      <c r="C3" s="43" t="s">
        <v>47</v>
      </c>
      <c r="D3" s="43"/>
      <c r="E3" s="43"/>
      <c r="F3" s="43"/>
    </row>
    <row r="4" spans="2:9" ht="15.75" thickBot="1">
      <c r="B4" s="1"/>
      <c r="C4" s="1"/>
      <c r="D4" s="1"/>
    </row>
    <row r="5" spans="2:9" ht="38.65" customHeight="1">
      <c r="B5" s="54" t="str">
        <f>VLOOKUP(C3,ΠΑΡΟΥΣΙΟΛΟΓΙΟ!BA62:BN75,2,FALSE)</f>
        <v>«ΠΛΗΡΩΜΗ ΑΝΑΠΛΗΡΩΤΩΝ ΚΑΙ ΩΡΟΜΙΣΘΙΩΝ ΕΚΠΑΙΔΕΥΤΙΚΩΝ, ΚΑΘΩΣ ΚΑΙ ΕΙΔΙΚΟΥ ΕΚΠΑΙΔΕΥΤΙΚΟΥ ΚΑΙ ΒΟΗΘΗΤΙΚΟΥ ΠΡΟΣΩΠΙΚΟΥ (ΕΕΠ-ΕΒΠ) ΤΟΥ ΥΠΟΥΡΓΕΙΟΥ ΠΑΙΔΕΙΑΣ ΚΑΙ ΘΡΗΣΚΕΥΜΑΤΩΝ ΒΑΣΕΙ ΤΟΥ ΑΡ. 47 ΤΟΥ Ν. 4692/2020 (Α ́111), Π.Κ. 2014ΣΕ04700000»,  Σχολικό  Έτος 2020-2021.</v>
      </c>
      <c r="C5" s="55"/>
      <c r="D5" s="55"/>
      <c r="E5" s="55"/>
      <c r="F5" s="55"/>
      <c r="G5" s="55"/>
      <c r="H5" s="55"/>
      <c r="I5" s="56"/>
    </row>
    <row r="6" spans="2:9">
      <c r="B6" s="58" t="s">
        <v>48</v>
      </c>
      <c r="C6" s="57"/>
      <c r="D6" s="57"/>
      <c r="E6" s="57"/>
      <c r="F6" s="57" t="str">
        <f>VLOOKUP(C3,ΠΑΡΟΥΣΙΟΛΟΓΙΟ!BA62:BN75,4,FALSE)</f>
        <v>Σχολείο/Κ.Ε.Σ.Υ.:</v>
      </c>
      <c r="G6" s="57"/>
      <c r="H6" s="57"/>
      <c r="I6" s="7" t="str">
        <f>VLOOKUP(C3,ΠΑΡΟΥΣΙΟΛΟΓΙΟ!BA62:BN75,5,FALSE)</f>
        <v>Κωδικός Σχολείου/Κ.Ε.Σ.Υ.:</v>
      </c>
    </row>
    <row r="7" spans="2:9">
      <c r="B7" s="51" t="str">
        <f>VLOOKUP(C3,ΠΑΡΟΥΣΙΟΛΟΓΙΟ!BA62:BN75,6,FALSE)</f>
        <v>Ταχ. Δ/νση Σχολείου/Κ.Ε.Σ.Υ.:</v>
      </c>
      <c r="C7" s="52"/>
      <c r="D7" s="52"/>
      <c r="E7" s="60"/>
      <c r="F7" s="8" t="str">
        <f>VLOOKUP(C3,ΠΑΡΟΥΣΙΟΛΟΓΙΟ!BA62:BN75,7,FALSE)</f>
        <v>Τηλ. Σχολείου/Κ.Ε.Σ.Υ.:</v>
      </c>
      <c r="G7" s="59" t="s">
        <v>7</v>
      </c>
      <c r="H7" s="60"/>
      <c r="I7" s="7" t="s">
        <v>8</v>
      </c>
    </row>
    <row r="8" spans="2:9">
      <c r="B8" s="51" t="str">
        <f>VLOOKUP(C3,ΠΑΡΟΥΣΙΟΛΟΓΙΟ!BA62:BN75,10,FALSE)</f>
        <v>Ονοματεπώνυμο Διευθυντή του Σχολείου/Προϊσταμένου Κ.Ε.Σ.Υ.:</v>
      </c>
      <c r="C8" s="52"/>
      <c r="D8" s="52"/>
      <c r="E8" s="52"/>
      <c r="F8" s="52"/>
      <c r="G8" s="52"/>
      <c r="H8" s="52"/>
      <c r="I8" s="53"/>
    </row>
    <row r="9" spans="2:9">
      <c r="B9" s="44" t="str">
        <f>VLOOKUP(C3,ΠΑΡΟΥΣΙΟΛΟΓΙΟ!BA62:BN75,11,FALSE)</f>
        <v>Ονοματεπώνυμο  εκπαιδευτικού/ΕΕΠ/ΕΒΠ:</v>
      </c>
      <c r="C9" s="45"/>
      <c r="D9" s="45"/>
      <c r="E9" s="45"/>
      <c r="F9" s="46"/>
      <c r="G9" s="62" t="s">
        <v>9</v>
      </c>
      <c r="H9" s="63"/>
      <c r="I9" s="9" t="s">
        <v>10</v>
      </c>
    </row>
    <row r="10" spans="2:9">
      <c r="B10" s="47" t="s">
        <v>31</v>
      </c>
      <c r="C10" s="47"/>
      <c r="D10" s="47"/>
      <c r="E10" s="47"/>
      <c r="F10" s="47"/>
      <c r="G10" s="64" t="s">
        <v>32</v>
      </c>
      <c r="H10" s="64"/>
      <c r="I10" s="64"/>
    </row>
    <row r="11" spans="2:9" ht="63" customHeight="1">
      <c r="B11" s="31" t="s">
        <v>11</v>
      </c>
      <c r="C11" s="32" t="s">
        <v>2</v>
      </c>
      <c r="D11" s="35" t="s">
        <v>50</v>
      </c>
      <c r="E11" s="40" t="str">
        <f>VLOOKUP(C3,ΠΑΡΟΥΣΙΟΛΟΓΙΟ!BA62:BN75,14,FALSE)</f>
        <v xml:space="preserve">ΑΙΤΙΟΛΟΓΙΑ
(ΕΙΔΟΣ ΑΔΕΙΑΣ / ΑΠΕΡΓΙΑ / ΣΤΑΣΗ ΕΡΓΑΣΙΑΣ/ΑΠΟΥΣΙΑ)
</v>
      </c>
      <c r="F11" s="41"/>
      <c r="G11" s="61"/>
      <c r="H11" s="67" t="str">
        <f>VLOOKUP(C3,BA62:EA75,17,FALSE)</f>
        <v>ΔΙΕΥΚΡΙΝΙΣΕΙΣ</v>
      </c>
      <c r="I11" s="68"/>
    </row>
    <row r="12" spans="2:9">
      <c r="B12" s="10">
        <f t="shared" ref="B12:B42" si="0">C12</f>
        <v>44075</v>
      </c>
      <c r="C12" s="11">
        <f>DATE($C$1,$C$2,1)</f>
        <v>44075</v>
      </c>
      <c r="D12" s="11"/>
      <c r="E12" s="42"/>
      <c r="F12" s="41"/>
      <c r="G12" s="61"/>
      <c r="H12" s="71"/>
      <c r="I12" s="72"/>
    </row>
    <row r="13" spans="2:9">
      <c r="B13" s="12">
        <f t="shared" si="0"/>
        <v>44076</v>
      </c>
      <c r="C13" s="13">
        <f t="shared" ref="C13:C42" si="1">IF(C12&lt;&gt;"",IF(MONTH(C12+1)=MONTH(C12),C12+1,""),"")</f>
        <v>44076</v>
      </c>
      <c r="D13" s="13"/>
      <c r="E13" s="42"/>
      <c r="F13" s="41"/>
      <c r="G13" s="61"/>
      <c r="H13" s="71"/>
      <c r="I13" s="72"/>
    </row>
    <row r="14" spans="2:9">
      <c r="B14" s="12">
        <f t="shared" si="0"/>
        <v>44077</v>
      </c>
      <c r="C14" s="13">
        <f t="shared" si="1"/>
        <v>44077</v>
      </c>
      <c r="D14" s="13"/>
      <c r="E14" s="42"/>
      <c r="F14" s="41"/>
      <c r="G14" s="61"/>
      <c r="H14" s="69"/>
      <c r="I14" s="70"/>
    </row>
    <row r="15" spans="2:9">
      <c r="B15" s="12">
        <f t="shared" si="0"/>
        <v>44078</v>
      </c>
      <c r="C15" s="13">
        <f t="shared" si="1"/>
        <v>44078</v>
      </c>
      <c r="D15" s="13"/>
      <c r="E15" s="42"/>
      <c r="F15" s="41"/>
      <c r="G15" s="61"/>
      <c r="H15" s="69"/>
      <c r="I15" s="70"/>
    </row>
    <row r="16" spans="2:9">
      <c r="B16" s="12">
        <f t="shared" si="0"/>
        <v>44079</v>
      </c>
      <c r="C16" s="13">
        <f t="shared" si="1"/>
        <v>44079</v>
      </c>
      <c r="D16" s="13"/>
      <c r="E16" s="42"/>
      <c r="F16" s="41"/>
      <c r="G16" s="61"/>
      <c r="H16" s="69"/>
      <c r="I16" s="70"/>
    </row>
    <row r="17" spans="2:9">
      <c r="B17" s="12">
        <f t="shared" si="0"/>
        <v>44080</v>
      </c>
      <c r="C17" s="13">
        <f t="shared" si="1"/>
        <v>44080</v>
      </c>
      <c r="D17" s="13"/>
      <c r="E17" s="42"/>
      <c r="F17" s="41"/>
      <c r="G17" s="61"/>
      <c r="H17" s="69"/>
      <c r="I17" s="70"/>
    </row>
    <row r="18" spans="2:9">
      <c r="B18" s="12">
        <f t="shared" si="0"/>
        <v>44081</v>
      </c>
      <c r="C18" s="13">
        <f t="shared" si="1"/>
        <v>44081</v>
      </c>
      <c r="D18" s="13"/>
      <c r="E18" s="42"/>
      <c r="F18" s="41"/>
      <c r="G18" s="61"/>
      <c r="H18" s="69"/>
      <c r="I18" s="70"/>
    </row>
    <row r="19" spans="2:9">
      <c r="B19" s="12">
        <f t="shared" si="0"/>
        <v>44082</v>
      </c>
      <c r="C19" s="13">
        <f t="shared" si="1"/>
        <v>44082</v>
      </c>
      <c r="D19" s="13"/>
      <c r="E19" s="42"/>
      <c r="F19" s="41"/>
      <c r="G19" s="61"/>
      <c r="H19" s="69"/>
      <c r="I19" s="70"/>
    </row>
    <row r="20" spans="2:9">
      <c r="B20" s="12">
        <f t="shared" si="0"/>
        <v>44083</v>
      </c>
      <c r="C20" s="13">
        <f t="shared" si="1"/>
        <v>44083</v>
      </c>
      <c r="D20" s="13"/>
      <c r="E20" s="42"/>
      <c r="F20" s="41"/>
      <c r="G20" s="61"/>
      <c r="H20" s="69"/>
      <c r="I20" s="70"/>
    </row>
    <row r="21" spans="2:9">
      <c r="B21" s="12">
        <f t="shared" si="0"/>
        <v>44084</v>
      </c>
      <c r="C21" s="13">
        <f t="shared" si="1"/>
        <v>44084</v>
      </c>
      <c r="D21" s="13"/>
      <c r="E21" s="42"/>
      <c r="F21" s="41"/>
      <c r="G21" s="61"/>
      <c r="H21" s="69"/>
      <c r="I21" s="70"/>
    </row>
    <row r="22" spans="2:9">
      <c r="B22" s="12">
        <f t="shared" si="0"/>
        <v>44085</v>
      </c>
      <c r="C22" s="13">
        <f t="shared" si="1"/>
        <v>44085</v>
      </c>
      <c r="D22" s="13"/>
      <c r="E22" s="42"/>
      <c r="F22" s="41"/>
      <c r="G22" s="61"/>
      <c r="H22" s="69"/>
      <c r="I22" s="70"/>
    </row>
    <row r="23" spans="2:9">
      <c r="B23" s="12">
        <f t="shared" si="0"/>
        <v>44086</v>
      </c>
      <c r="C23" s="13">
        <f t="shared" si="1"/>
        <v>44086</v>
      </c>
      <c r="D23" s="13"/>
      <c r="E23" s="42"/>
      <c r="F23" s="41"/>
      <c r="G23" s="61"/>
      <c r="H23" s="69"/>
      <c r="I23" s="70"/>
    </row>
    <row r="24" spans="2:9">
      <c r="B24" s="12">
        <f t="shared" si="0"/>
        <v>44087</v>
      </c>
      <c r="C24" s="13">
        <f t="shared" si="1"/>
        <v>44087</v>
      </c>
      <c r="D24" s="13"/>
      <c r="E24" s="42"/>
      <c r="F24" s="41"/>
      <c r="G24" s="61"/>
      <c r="H24" s="69"/>
      <c r="I24" s="70"/>
    </row>
    <row r="25" spans="2:9">
      <c r="B25" s="12">
        <f t="shared" si="0"/>
        <v>44088</v>
      </c>
      <c r="C25" s="13">
        <f t="shared" si="1"/>
        <v>44088</v>
      </c>
      <c r="D25" s="13"/>
      <c r="E25" s="42"/>
      <c r="F25" s="41"/>
      <c r="G25" s="61"/>
      <c r="H25" s="69"/>
      <c r="I25" s="70"/>
    </row>
    <row r="26" spans="2:9">
      <c r="B26" s="12">
        <f t="shared" si="0"/>
        <v>44089</v>
      </c>
      <c r="C26" s="13">
        <f t="shared" si="1"/>
        <v>44089</v>
      </c>
      <c r="D26" s="13"/>
      <c r="E26" s="42"/>
      <c r="F26" s="41"/>
      <c r="G26" s="61"/>
      <c r="H26" s="69"/>
      <c r="I26" s="70"/>
    </row>
    <row r="27" spans="2:9">
      <c r="B27" s="12">
        <f t="shared" si="0"/>
        <v>44090</v>
      </c>
      <c r="C27" s="13">
        <f t="shared" si="1"/>
        <v>44090</v>
      </c>
      <c r="D27" s="13"/>
      <c r="E27" s="42"/>
      <c r="F27" s="41"/>
      <c r="G27" s="61"/>
      <c r="H27" s="69"/>
      <c r="I27" s="70"/>
    </row>
    <row r="28" spans="2:9">
      <c r="B28" s="12">
        <f t="shared" si="0"/>
        <v>44091</v>
      </c>
      <c r="C28" s="13">
        <f t="shared" si="1"/>
        <v>44091</v>
      </c>
      <c r="D28" s="13"/>
      <c r="E28" s="42"/>
      <c r="F28" s="41"/>
      <c r="G28" s="61"/>
      <c r="H28" s="69"/>
      <c r="I28" s="70"/>
    </row>
    <row r="29" spans="2:9">
      <c r="B29" s="12">
        <f t="shared" si="0"/>
        <v>44092</v>
      </c>
      <c r="C29" s="13">
        <f t="shared" si="1"/>
        <v>44092</v>
      </c>
      <c r="D29" s="13"/>
      <c r="E29" s="42"/>
      <c r="F29" s="41"/>
      <c r="G29" s="61"/>
      <c r="H29" s="69"/>
      <c r="I29" s="70"/>
    </row>
    <row r="30" spans="2:9">
      <c r="B30" s="12">
        <f t="shared" si="0"/>
        <v>44093</v>
      </c>
      <c r="C30" s="13">
        <f t="shared" si="1"/>
        <v>44093</v>
      </c>
      <c r="D30" s="13"/>
      <c r="E30" s="42"/>
      <c r="F30" s="41"/>
      <c r="G30" s="61"/>
      <c r="H30" s="69"/>
      <c r="I30" s="70"/>
    </row>
    <row r="31" spans="2:9">
      <c r="B31" s="12">
        <f t="shared" si="0"/>
        <v>44094</v>
      </c>
      <c r="C31" s="13">
        <f t="shared" si="1"/>
        <v>44094</v>
      </c>
      <c r="D31" s="13"/>
      <c r="E31" s="42"/>
      <c r="F31" s="41"/>
      <c r="G31" s="61"/>
      <c r="H31" s="69"/>
      <c r="I31" s="70"/>
    </row>
    <row r="32" spans="2:9">
      <c r="B32" s="12">
        <f t="shared" si="0"/>
        <v>44095</v>
      </c>
      <c r="C32" s="13">
        <f t="shared" si="1"/>
        <v>44095</v>
      </c>
      <c r="D32" s="13"/>
      <c r="E32" s="42"/>
      <c r="F32" s="41"/>
      <c r="G32" s="61"/>
      <c r="H32" s="69"/>
      <c r="I32" s="70"/>
    </row>
    <row r="33" spans="2:9">
      <c r="B33" s="12">
        <f t="shared" si="0"/>
        <v>44096</v>
      </c>
      <c r="C33" s="13">
        <f t="shared" si="1"/>
        <v>44096</v>
      </c>
      <c r="D33" s="13"/>
      <c r="E33" s="42"/>
      <c r="F33" s="41"/>
      <c r="G33" s="61"/>
      <c r="H33" s="69"/>
      <c r="I33" s="70"/>
    </row>
    <row r="34" spans="2:9">
      <c r="B34" s="12">
        <f t="shared" si="0"/>
        <v>44097</v>
      </c>
      <c r="C34" s="13">
        <f t="shared" si="1"/>
        <v>44097</v>
      </c>
      <c r="D34" s="13"/>
      <c r="E34" s="42"/>
      <c r="F34" s="41"/>
      <c r="G34" s="61"/>
      <c r="H34" s="69"/>
      <c r="I34" s="70"/>
    </row>
    <row r="35" spans="2:9">
      <c r="B35" s="12">
        <f t="shared" si="0"/>
        <v>44098</v>
      </c>
      <c r="C35" s="13">
        <f t="shared" si="1"/>
        <v>44098</v>
      </c>
      <c r="D35" s="13"/>
      <c r="E35" s="42"/>
      <c r="F35" s="41"/>
      <c r="G35" s="61"/>
      <c r="H35" s="69"/>
      <c r="I35" s="70"/>
    </row>
    <row r="36" spans="2:9">
      <c r="B36" s="12">
        <f t="shared" si="0"/>
        <v>44099</v>
      </c>
      <c r="C36" s="13">
        <f t="shared" si="1"/>
        <v>44099</v>
      </c>
      <c r="D36" s="13"/>
      <c r="E36" s="42"/>
      <c r="F36" s="41"/>
      <c r="G36" s="61"/>
      <c r="H36" s="69"/>
      <c r="I36" s="70"/>
    </row>
    <row r="37" spans="2:9">
      <c r="B37" s="12">
        <f t="shared" si="0"/>
        <v>44100</v>
      </c>
      <c r="C37" s="13">
        <f t="shared" si="1"/>
        <v>44100</v>
      </c>
      <c r="D37" s="13"/>
      <c r="E37" s="42"/>
      <c r="F37" s="41"/>
      <c r="G37" s="61"/>
      <c r="H37" s="69"/>
      <c r="I37" s="70"/>
    </row>
    <row r="38" spans="2:9">
      <c r="B38" s="12">
        <f t="shared" si="0"/>
        <v>44101</v>
      </c>
      <c r="C38" s="13">
        <f t="shared" si="1"/>
        <v>44101</v>
      </c>
      <c r="D38" s="13"/>
      <c r="E38" s="42"/>
      <c r="F38" s="41"/>
      <c r="G38" s="61"/>
      <c r="H38" s="69"/>
      <c r="I38" s="70"/>
    </row>
    <row r="39" spans="2:9">
      <c r="B39" s="12">
        <f t="shared" si="0"/>
        <v>44102</v>
      </c>
      <c r="C39" s="13">
        <f t="shared" si="1"/>
        <v>44102</v>
      </c>
      <c r="D39" s="13"/>
      <c r="E39" s="42"/>
      <c r="F39" s="41"/>
      <c r="G39" s="61"/>
      <c r="H39" s="69"/>
      <c r="I39" s="70"/>
    </row>
    <row r="40" spans="2:9">
      <c r="B40" s="12">
        <f t="shared" si="0"/>
        <v>44103</v>
      </c>
      <c r="C40" s="13">
        <f t="shared" si="1"/>
        <v>44103</v>
      </c>
      <c r="D40" s="13"/>
      <c r="E40" s="42"/>
      <c r="F40" s="41"/>
      <c r="G40" s="61"/>
      <c r="H40" s="69"/>
      <c r="I40" s="70"/>
    </row>
    <row r="41" spans="2:9">
      <c r="B41" s="12">
        <f t="shared" si="0"/>
        <v>44104</v>
      </c>
      <c r="C41" s="13">
        <f t="shared" si="1"/>
        <v>44104</v>
      </c>
      <c r="D41" s="13"/>
      <c r="E41" s="42"/>
      <c r="F41" s="41"/>
      <c r="G41" s="61"/>
      <c r="H41" s="69"/>
      <c r="I41" s="70"/>
    </row>
    <row r="42" spans="2:9" ht="15.75" thickBot="1">
      <c r="B42" s="14" t="str">
        <f t="shared" si="0"/>
        <v/>
      </c>
      <c r="C42" s="15" t="str">
        <f t="shared" si="1"/>
        <v/>
      </c>
      <c r="D42" s="13"/>
      <c r="E42" s="42"/>
      <c r="F42" s="41"/>
      <c r="G42" s="61"/>
      <c r="H42" s="73"/>
      <c r="I42" s="74"/>
    </row>
    <row r="43" spans="2:9" ht="15" customHeight="1">
      <c r="B43" s="65" t="str">
        <f>VLOOKUP(C3,BA62:EA75,19,FALSE)</f>
        <v xml:space="preserve">        Ο/Η αναπληρωτής/τρια εκπαιδευτικός/ΕΕΠ/ΕΒΠ                                                                                                                                                                                              
 (Υπογραφή)    </v>
      </c>
      <c r="C43" s="65"/>
      <c r="D43" s="66"/>
      <c r="E43" s="66"/>
      <c r="F43" s="36"/>
      <c r="G43" s="49" t="str">
        <f>VLOOKUP(C3,BA62:EA75,20,FALSE)</f>
        <v>Βεβαιώνεται ότι οι ημέρες &amp; οι ώρες απασχόλησης στη σχολική μονάδα/Κ.Ε.Σ.Υ.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σχολείου/Κ.Ε.Σ.Υ.
Ο/Η ΔΙΕΥΘΥΝΤΗΣ/ΝΤΡΙΑ / Προϊστάμενος/η Κ.Ε.Σ.Υ.</v>
      </c>
      <c r="H43" s="50"/>
      <c r="I43" s="50"/>
    </row>
    <row r="44" spans="2:9">
      <c r="B44" s="66"/>
      <c r="C44" s="66"/>
      <c r="D44" s="66"/>
      <c r="E44" s="66"/>
      <c r="F44" s="6"/>
      <c r="G44" s="50"/>
      <c r="H44" s="50"/>
      <c r="I44" s="50"/>
    </row>
    <row r="45" spans="2:9">
      <c r="B45" s="66"/>
      <c r="C45" s="66"/>
      <c r="D45" s="66"/>
      <c r="E45" s="66"/>
      <c r="F45" s="6"/>
      <c r="G45" s="50"/>
      <c r="H45" s="50"/>
      <c r="I45" s="50"/>
    </row>
    <row r="46" spans="2:9">
      <c r="B46" s="66"/>
      <c r="C46" s="66"/>
      <c r="D46" s="66"/>
      <c r="E46" s="66"/>
      <c r="F46" s="6"/>
      <c r="G46" s="50"/>
      <c r="H46" s="50"/>
      <c r="I46" s="50"/>
    </row>
    <row r="47" spans="2:9" ht="91.5" customHeight="1">
      <c r="B47" s="3"/>
      <c r="C47" s="3"/>
      <c r="D47" s="3"/>
      <c r="E47" s="3"/>
      <c r="F47" s="2"/>
      <c r="G47" s="50"/>
      <c r="H47" s="50"/>
      <c r="I47" s="50"/>
    </row>
    <row r="48" spans="2:9">
      <c r="B48" s="48"/>
      <c r="C48" s="48"/>
      <c r="D48" s="48"/>
      <c r="E48" s="48"/>
      <c r="F48" s="48"/>
      <c r="G48" s="48"/>
      <c r="H48" s="48"/>
      <c r="I48" s="48"/>
    </row>
    <row r="49" spans="2:131">
      <c r="B49" s="48"/>
      <c r="C49" s="48"/>
      <c r="D49" s="48"/>
      <c r="E49" s="48"/>
      <c r="F49" s="48"/>
      <c r="G49" s="48"/>
      <c r="H49" s="48"/>
      <c r="I49" s="48"/>
    </row>
    <row r="50" spans="2:131">
      <c r="B50" s="48"/>
      <c r="C50" s="48"/>
      <c r="D50" s="48"/>
      <c r="E50" s="48"/>
      <c r="F50" s="48"/>
      <c r="G50" s="48"/>
      <c r="H50" s="48"/>
      <c r="I50" s="48"/>
    </row>
    <row r="51" spans="2:131">
      <c r="B51" s="48"/>
      <c r="C51" s="48"/>
      <c r="D51" s="48"/>
      <c r="E51" s="48"/>
      <c r="F51" s="48"/>
      <c r="G51" s="48"/>
      <c r="H51" s="48"/>
      <c r="I51" s="48"/>
    </row>
    <row r="52" spans="2:131" ht="27.6" customHeight="1">
      <c r="B52" s="48"/>
      <c r="C52" s="48"/>
      <c r="D52" s="48"/>
      <c r="E52" s="48"/>
      <c r="F52" s="48"/>
      <c r="G52" s="48"/>
      <c r="H52" s="48"/>
      <c r="I52" s="48"/>
    </row>
    <row r="62" spans="2:131" ht="60" customHeight="1">
      <c r="BA62" s="17" t="s">
        <v>13</v>
      </c>
      <c r="BB62" s="18" t="s">
        <v>12</v>
      </c>
      <c r="BC62" s="18" t="s">
        <v>15</v>
      </c>
      <c r="BD62" s="18" t="s">
        <v>16</v>
      </c>
      <c r="BE62" s="18" t="s">
        <v>17</v>
      </c>
      <c r="BF62" s="18" t="s">
        <v>18</v>
      </c>
      <c r="BG62" s="18" t="s">
        <v>19</v>
      </c>
      <c r="BH62" s="18" t="s">
        <v>20</v>
      </c>
      <c r="BI62" s="18" t="s">
        <v>21</v>
      </c>
      <c r="BJ62" s="18" t="s">
        <v>22</v>
      </c>
      <c r="BK62" s="18" t="s">
        <v>24</v>
      </c>
      <c r="BL62" s="18" t="s">
        <v>25</v>
      </c>
      <c r="BM62" s="18" t="s">
        <v>26</v>
      </c>
      <c r="BN62" s="18" t="s">
        <v>34</v>
      </c>
      <c r="BO62" s="18"/>
      <c r="BP62" s="18"/>
      <c r="BQ62" s="18" t="s">
        <v>35</v>
      </c>
      <c r="BR62" s="18"/>
      <c r="BS62" s="18" t="s">
        <v>27</v>
      </c>
      <c r="BT62" s="18" t="s">
        <v>28</v>
      </c>
      <c r="EA62" s="17" t="s">
        <v>14</v>
      </c>
    </row>
    <row r="63" spans="2:131" ht="60" customHeight="1">
      <c r="BA63" s="23" t="s">
        <v>45</v>
      </c>
      <c r="BB63" s="34" t="s">
        <v>64</v>
      </c>
      <c r="BC63" s="24" t="s">
        <v>29</v>
      </c>
      <c r="BD63" s="24" t="s">
        <v>3</v>
      </c>
      <c r="BE63" s="24" t="s">
        <v>4</v>
      </c>
      <c r="BF63" s="24" t="s">
        <v>5</v>
      </c>
      <c r="BG63" s="24" t="s">
        <v>6</v>
      </c>
      <c r="BH63" s="24" t="s">
        <v>7</v>
      </c>
      <c r="BI63" s="24" t="s">
        <v>8</v>
      </c>
      <c r="BJ63" s="24" t="s">
        <v>23</v>
      </c>
      <c r="BK63" s="24" t="s">
        <v>36</v>
      </c>
      <c r="BL63" s="24" t="s">
        <v>9</v>
      </c>
      <c r="BM63" s="24" t="s">
        <v>10</v>
      </c>
      <c r="BN63" s="25" t="s">
        <v>33</v>
      </c>
      <c r="BO63" s="24"/>
      <c r="BP63" s="24"/>
      <c r="BQ63" s="25" t="s">
        <v>35</v>
      </c>
      <c r="BR63" s="24"/>
      <c r="BS63" s="26" t="s">
        <v>46</v>
      </c>
      <c r="BT63" s="34" t="s">
        <v>51</v>
      </c>
      <c r="EA63" s="16"/>
    </row>
    <row r="64" spans="2:131" ht="60" customHeight="1">
      <c r="BA64" s="16" t="s">
        <v>30</v>
      </c>
      <c r="BB64" s="22" t="s">
        <v>63</v>
      </c>
      <c r="BC64" s="19" t="s">
        <v>29</v>
      </c>
      <c r="BD64" s="19" t="s">
        <v>3</v>
      </c>
      <c r="BE64" s="19" t="s">
        <v>4</v>
      </c>
      <c r="BF64" s="19" t="s">
        <v>5</v>
      </c>
      <c r="BG64" s="19" t="s">
        <v>6</v>
      </c>
      <c r="BH64" s="19" t="s">
        <v>7</v>
      </c>
      <c r="BI64" s="19" t="s">
        <v>8</v>
      </c>
      <c r="BJ64" s="38" t="s">
        <v>23</v>
      </c>
      <c r="BK64" s="24" t="s">
        <v>42</v>
      </c>
      <c r="BL64" s="19" t="s">
        <v>9</v>
      </c>
      <c r="BM64" s="19" t="s">
        <v>10</v>
      </c>
      <c r="BN64" s="20" t="s">
        <v>33</v>
      </c>
      <c r="BO64" s="19"/>
      <c r="BP64" s="19"/>
      <c r="BQ64" s="20" t="s">
        <v>35</v>
      </c>
      <c r="BR64" s="19"/>
      <c r="BS64" s="21" t="s">
        <v>44</v>
      </c>
      <c r="BT64" s="34" t="s">
        <v>51</v>
      </c>
      <c r="EA64" s="16"/>
    </row>
    <row r="65" spans="53:131" s="27" customFormat="1" ht="60" customHeight="1">
      <c r="BA65" s="27" t="s">
        <v>37</v>
      </c>
      <c r="BB65" s="33" t="s">
        <v>49</v>
      </c>
      <c r="BC65" s="28" t="s">
        <v>38</v>
      </c>
      <c r="BD65" s="37" t="s">
        <v>3</v>
      </c>
      <c r="BE65" s="28" t="s">
        <v>4</v>
      </c>
      <c r="BF65" s="37" t="s">
        <v>5</v>
      </c>
      <c r="BG65" s="28" t="s">
        <v>6</v>
      </c>
      <c r="BH65" s="28" t="s">
        <v>7</v>
      </c>
      <c r="BI65" s="28" t="s">
        <v>8</v>
      </c>
      <c r="BJ65" s="28" t="s">
        <v>40</v>
      </c>
      <c r="BK65" s="28" t="s">
        <v>41</v>
      </c>
      <c r="BL65" s="28" t="s">
        <v>9</v>
      </c>
      <c r="BM65" s="28" t="s">
        <v>10</v>
      </c>
      <c r="BN65" s="25" t="s">
        <v>33</v>
      </c>
      <c r="BO65" s="28"/>
      <c r="BP65" s="28"/>
      <c r="BQ65" s="25" t="s">
        <v>35</v>
      </c>
      <c r="BR65" s="28"/>
      <c r="BS65" s="26" t="s">
        <v>43</v>
      </c>
      <c r="BT65" s="34" t="s">
        <v>51</v>
      </c>
      <c r="BU65" s="23"/>
      <c r="EA65" s="23"/>
    </row>
    <row r="66" spans="53:131" s="27" customFormat="1" ht="120">
      <c r="BA66" s="23" t="s">
        <v>47</v>
      </c>
      <c r="BB66" s="33" t="s">
        <v>66</v>
      </c>
      <c r="BC66" s="28" t="s">
        <v>38</v>
      </c>
      <c r="BD66" s="37" t="s">
        <v>54</v>
      </c>
      <c r="BE66" s="37" t="s">
        <v>55</v>
      </c>
      <c r="BF66" s="37" t="s">
        <v>56</v>
      </c>
      <c r="BG66" s="37" t="s">
        <v>57</v>
      </c>
      <c r="BH66" s="28" t="s">
        <v>7</v>
      </c>
      <c r="BI66" s="28" t="s">
        <v>8</v>
      </c>
      <c r="BJ66" s="27" t="s">
        <v>58</v>
      </c>
      <c r="BK66" s="37" t="s">
        <v>59</v>
      </c>
      <c r="BL66" s="28" t="s">
        <v>9</v>
      </c>
      <c r="BM66" s="28" t="s">
        <v>10</v>
      </c>
      <c r="BN66" s="25" t="s">
        <v>33</v>
      </c>
      <c r="BQ66" s="25" t="s">
        <v>35</v>
      </c>
      <c r="BS66" s="26" t="s">
        <v>60</v>
      </c>
      <c r="BT66" s="34" t="s">
        <v>61</v>
      </c>
      <c r="BU66" s="23"/>
      <c r="EA66" s="23"/>
    </row>
    <row r="67" spans="53:131" ht="98.85" customHeight="1">
      <c r="BA67" s="16" t="s">
        <v>52</v>
      </c>
      <c r="BB67" s="33" t="s">
        <v>65</v>
      </c>
      <c r="BC67" s="28" t="s">
        <v>38</v>
      </c>
      <c r="BD67" s="37" t="s">
        <v>3</v>
      </c>
      <c r="BE67" s="28" t="s">
        <v>4</v>
      </c>
      <c r="BF67" s="37" t="s">
        <v>5</v>
      </c>
      <c r="BG67" s="28" t="s">
        <v>6</v>
      </c>
      <c r="BH67" s="28" t="s">
        <v>7</v>
      </c>
      <c r="BI67" s="28" t="s">
        <v>8</v>
      </c>
      <c r="BJ67" s="16" t="s">
        <v>23</v>
      </c>
      <c r="BK67" s="28" t="s">
        <v>41</v>
      </c>
      <c r="BL67" s="28" t="s">
        <v>9</v>
      </c>
      <c r="BM67" s="28" t="s">
        <v>10</v>
      </c>
      <c r="BN67" s="25" t="s">
        <v>33</v>
      </c>
      <c r="BQ67" s="25" t="s">
        <v>35</v>
      </c>
      <c r="BS67" s="26" t="s">
        <v>53</v>
      </c>
      <c r="BT67" s="34" t="s">
        <v>62</v>
      </c>
      <c r="EA67" s="39"/>
    </row>
    <row r="68" spans="53:131" ht="60" customHeight="1">
      <c r="BB68" s="22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20"/>
      <c r="BO68" s="19"/>
      <c r="BP68" s="19"/>
      <c r="BQ68" s="20"/>
      <c r="BR68" s="19"/>
      <c r="BS68" s="21"/>
      <c r="BT68" s="19"/>
      <c r="EA68" s="16"/>
    </row>
    <row r="69" spans="53:131" ht="60" customHeight="1">
      <c r="BB69" s="22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20"/>
      <c r="BO69" s="19"/>
      <c r="BP69" s="19"/>
      <c r="BQ69" s="20"/>
      <c r="BR69" s="19"/>
      <c r="BS69" s="21"/>
      <c r="BT69" s="19"/>
      <c r="EA69" s="16"/>
    </row>
    <row r="70" spans="53:131" ht="60" customHeight="1">
      <c r="BB70" s="22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20"/>
      <c r="BO70" s="19"/>
      <c r="BP70" s="19"/>
      <c r="BQ70" s="20"/>
      <c r="BR70" s="19"/>
      <c r="BS70" s="21"/>
      <c r="BT70" s="19"/>
      <c r="EA70" s="16"/>
    </row>
    <row r="71" spans="53:131" ht="60" customHeight="1">
      <c r="BB71" s="22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20"/>
      <c r="BO71" s="19"/>
      <c r="BP71" s="19"/>
      <c r="BQ71" s="20"/>
      <c r="BR71" s="19"/>
      <c r="BS71" s="21"/>
      <c r="BT71" s="19"/>
      <c r="EA71" s="16"/>
    </row>
    <row r="72" spans="53:131" s="27" customFormat="1"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5"/>
      <c r="BO72" s="28"/>
      <c r="BP72" s="28"/>
      <c r="BQ72" s="25"/>
      <c r="BR72" s="28"/>
      <c r="BS72" s="26"/>
      <c r="BT72" s="24"/>
      <c r="BU72" s="23"/>
    </row>
    <row r="73" spans="53:131" s="27" customFormat="1" ht="79.150000000000006" customHeight="1"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5"/>
      <c r="BO73" s="28"/>
      <c r="BP73" s="28"/>
      <c r="BQ73" s="25"/>
      <c r="BR73" s="28"/>
      <c r="BS73" s="26"/>
      <c r="BT73" s="24"/>
      <c r="BU73" s="23"/>
    </row>
    <row r="74" spans="53:131" s="27" customFormat="1" ht="58.5" customHeight="1">
      <c r="BU74" s="23"/>
    </row>
    <row r="75" spans="53:131" s="27" customFormat="1" ht="57" customHeight="1">
      <c r="BB75" s="29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5"/>
      <c r="BO75" s="28"/>
      <c r="BP75" s="28"/>
      <c r="BQ75" s="25"/>
      <c r="BR75" s="28"/>
      <c r="BS75" s="26"/>
      <c r="BT75" s="24"/>
      <c r="BU75" s="23"/>
    </row>
    <row r="78" spans="53:131">
      <c r="BA78" s="16" t="s">
        <v>39</v>
      </c>
    </row>
    <row r="79" spans="53:131">
      <c r="BA79" s="30">
        <v>43633</v>
      </c>
    </row>
    <row r="80" spans="53:131">
      <c r="BA80" s="30">
        <v>43577</v>
      </c>
    </row>
    <row r="81" spans="53:53">
      <c r="BA81" s="30">
        <v>43578</v>
      </c>
    </row>
    <row r="82" spans="53:53">
      <c r="BA82" s="30">
        <v>43579</v>
      </c>
    </row>
    <row r="83" spans="53:53">
      <c r="BA83" s="30">
        <v>43580</v>
      </c>
    </row>
    <row r="84" spans="53:53">
      <c r="BA84" s="30">
        <v>43581</v>
      </c>
    </row>
    <row r="85" spans="53:53">
      <c r="BA85" s="30">
        <v>43582</v>
      </c>
    </row>
    <row r="86" spans="53:53">
      <c r="BA86" s="30">
        <v>43583</v>
      </c>
    </row>
    <row r="87" spans="53:53">
      <c r="BA87" s="30">
        <v>43584</v>
      </c>
    </row>
    <row r="88" spans="53:53">
      <c r="BA88" s="30">
        <v>43585</v>
      </c>
    </row>
    <row r="89" spans="53:53">
      <c r="BA89" s="30">
        <v>43586</v>
      </c>
    </row>
    <row r="90" spans="53:53">
      <c r="BA90" s="30">
        <v>43587</v>
      </c>
    </row>
    <row r="91" spans="53:53">
      <c r="BA91" s="30">
        <v>43588</v>
      </c>
    </row>
    <row r="92" spans="53:53">
      <c r="BA92" s="30">
        <v>43589</v>
      </c>
    </row>
    <row r="93" spans="53:53">
      <c r="BA93" s="30">
        <v>43590</v>
      </c>
    </row>
    <row r="94" spans="53:53">
      <c r="BA94" s="30">
        <v>43823</v>
      </c>
    </row>
    <row r="95" spans="53:53">
      <c r="BA95" s="30">
        <v>43824</v>
      </c>
    </row>
    <row r="96" spans="53:53">
      <c r="BA96" s="30">
        <v>43825</v>
      </c>
    </row>
    <row r="97" spans="53:53">
      <c r="BA97" s="30">
        <v>43826</v>
      </c>
    </row>
    <row r="98" spans="53:53">
      <c r="BA98" s="30">
        <v>43827</v>
      </c>
    </row>
    <row r="99" spans="53:53">
      <c r="BA99" s="30">
        <v>43828</v>
      </c>
    </row>
    <row r="100" spans="53:53">
      <c r="BA100" s="30">
        <v>43829</v>
      </c>
    </row>
    <row r="101" spans="53:53">
      <c r="BA101" s="30">
        <v>43830</v>
      </c>
    </row>
    <row r="102" spans="53:53">
      <c r="BA102" s="30">
        <v>43831</v>
      </c>
    </row>
    <row r="103" spans="53:53">
      <c r="BA103" s="30">
        <v>43832</v>
      </c>
    </row>
    <row r="104" spans="53:53">
      <c r="BA104" s="30">
        <v>43833</v>
      </c>
    </row>
    <row r="105" spans="53:53">
      <c r="BA105" s="30">
        <v>43834</v>
      </c>
    </row>
    <row r="106" spans="53:53">
      <c r="BA106" s="30">
        <v>43835</v>
      </c>
    </row>
    <row r="107" spans="53:53">
      <c r="BA107" s="30">
        <v>43836</v>
      </c>
    </row>
    <row r="108" spans="53:53">
      <c r="BA108" s="30">
        <v>43837</v>
      </c>
    </row>
  </sheetData>
  <sheetProtection selectLockedCells="1" selectUnlockedCells="1"/>
  <mergeCells count="79">
    <mergeCell ref="E26:F26"/>
    <mergeCell ref="E27:F27"/>
    <mergeCell ref="E28:F28"/>
    <mergeCell ref="E29:F29"/>
    <mergeCell ref="E42:F42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H28:I28"/>
    <mergeCell ref="H29:I29"/>
    <mergeCell ref="H30:I30"/>
    <mergeCell ref="E13:F13"/>
    <mergeCell ref="E14:F14"/>
    <mergeCell ref="E15:F15"/>
    <mergeCell ref="E16:F16"/>
    <mergeCell ref="E17:F17"/>
    <mergeCell ref="E30:F30"/>
    <mergeCell ref="E19:F19"/>
    <mergeCell ref="E20:F20"/>
    <mergeCell ref="E21:F21"/>
    <mergeCell ref="E22:F22"/>
    <mergeCell ref="E23:F23"/>
    <mergeCell ref="E24:F24"/>
    <mergeCell ref="E25:F25"/>
    <mergeCell ref="H24:I24"/>
    <mergeCell ref="H25:I25"/>
    <mergeCell ref="H26:I26"/>
    <mergeCell ref="E18:F18"/>
    <mergeCell ref="H42:I42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B48:I52"/>
    <mergeCell ref="G43:I47"/>
    <mergeCell ref="B8:I8"/>
    <mergeCell ref="B5:I5"/>
    <mergeCell ref="F6:H6"/>
    <mergeCell ref="B6:E6"/>
    <mergeCell ref="G7:H7"/>
    <mergeCell ref="B7:E7"/>
    <mergeCell ref="G11:G42"/>
    <mergeCell ref="G9:H9"/>
    <mergeCell ref="G10:I10"/>
    <mergeCell ref="B43:E46"/>
    <mergeCell ref="H11:I11"/>
    <mergeCell ref="H31:I31"/>
    <mergeCell ref="H12:I12"/>
    <mergeCell ref="H13:I13"/>
    <mergeCell ref="E11:F11"/>
    <mergeCell ref="E12:F12"/>
    <mergeCell ref="C3:F3"/>
    <mergeCell ref="B9:F9"/>
    <mergeCell ref="B10:F10"/>
  </mergeCells>
  <conditionalFormatting sqref="B12:D42 H12:H42">
    <cfRule type="expression" dxfId="1" priority="11">
      <formula>COUNTIF($BA$79:$BA$120,$C12)&gt;0</formula>
    </cfRule>
  </conditionalFormatting>
  <conditionalFormatting sqref="B12:H42">
    <cfRule type="expression" dxfId="0" priority="12">
      <formula>OR(WEEKDAY($C12)&lt;2,WEEKDAY($C12)&gt;6)</formula>
    </cfRule>
  </conditionalFormatting>
  <dataValidations count="3">
    <dataValidation type="list" allowBlank="1" showInputMessage="1" showErrorMessage="1" sqref="C2">
      <formula1>"09,10,11,12,01,02,03,04,05,06"</formula1>
    </dataValidation>
    <dataValidation type="list" allowBlank="1" showInputMessage="1" showErrorMessage="1" sqref="C1">
      <formula1>"2019,2020,2021"</formula1>
    </dataValidation>
    <dataValidation type="list" allowBlank="1" showInputMessage="1" showErrorMessage="1" sqref="C3:F3">
      <formula1>$BA$63:$BA$67</formula1>
    </dataValidation>
  </dataValidations>
  <pageMargins left="0.25" right="0.25" top="0.75" bottom="0.75" header="0.3" footer="0.3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ΠΑΡΟΥΣΙΟΛΟΓΙΟ</vt:lpstr>
      <vt:lpstr>ΠΑΡΟΥΣΙΟΛΟΓΙΟ!Print_Area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teo</cp:lastModifiedBy>
  <cp:lastPrinted>2019-09-05T11:40:11Z</cp:lastPrinted>
  <dcterms:created xsi:type="dcterms:W3CDTF">2015-10-08T09:48:01Z</dcterms:created>
  <dcterms:modified xsi:type="dcterms:W3CDTF">2020-09-07T06:00:47Z</dcterms:modified>
</cp:coreProperties>
</file>